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 l="1"/>
  <c r="J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6" i="1"/>
  <c r="J5" i="1"/>
  <c r="J4" i="1"/>
  <c r="J3" i="1"/>
  <c r="J2" i="1"/>
  <c r="B23" i="1" l="1"/>
</calcChain>
</file>

<file path=xl/sharedStrings.xml><?xml version="1.0" encoding="utf-8"?>
<sst xmlns="http://schemas.openxmlformats.org/spreadsheetml/2006/main" count="293" uniqueCount="130">
  <si>
    <t>Application Number</t>
  </si>
  <si>
    <t>Development Name</t>
  </si>
  <si>
    <t>Development Address</t>
  </si>
  <si>
    <t>Total Units</t>
  </si>
  <si>
    <t>Population</t>
  </si>
  <si>
    <t xml:space="preserve"> Self Score</t>
  </si>
  <si>
    <t>Sommerall Apartments</t>
  </si>
  <si>
    <t>16500 FM 529, W of Sommerall, E of Crossroads</t>
  </si>
  <si>
    <t>General</t>
  </si>
  <si>
    <t>Debra Guerrero</t>
  </si>
  <si>
    <t>1st Contact</t>
  </si>
  <si>
    <t>2nd Contact</t>
  </si>
  <si>
    <t>Mike Nguyen</t>
  </si>
  <si>
    <t>Elderly</t>
  </si>
  <si>
    <t>Magnolia Gardens</t>
  </si>
  <si>
    <t>NEC of Skinner Lane and W. Bellfort St.</t>
  </si>
  <si>
    <t>Stephan Fairfield</t>
  </si>
  <si>
    <t>Donna Rickenbacker</t>
  </si>
  <si>
    <t>Park Senior Villas</t>
  </si>
  <si>
    <t>W. of S. Peek, S. of Bellaire Blvd.</t>
  </si>
  <si>
    <t>David Yarden</t>
  </si>
  <si>
    <t>Lisa Davis</t>
  </si>
  <si>
    <t>Chapman Crossings</t>
  </si>
  <si>
    <t>N. Side of Water Works Blvd., E of N. Sam Houston Pkwy E.</t>
  </si>
  <si>
    <t>Kim Murphy</t>
  </si>
  <si>
    <t>The Grand at Bellaire</t>
  </si>
  <si>
    <t>NEC of Bellaire Blvd. &amp; S. Peek Road</t>
  </si>
  <si>
    <t>Dan Wilson</t>
  </si>
  <si>
    <t>Liz Wong</t>
  </si>
  <si>
    <t>Peek Villas</t>
  </si>
  <si>
    <t>North of Bellaire Blvd., east of North Park</t>
  </si>
  <si>
    <t>Nathan Kelley</t>
  </si>
  <si>
    <t>Matt Fuqua</t>
  </si>
  <si>
    <t>Gardens at Cinco Ranch</t>
  </si>
  <si>
    <t>26000 block of FM 1093</t>
  </si>
  <si>
    <t>Steve Ford</t>
  </si>
  <si>
    <t>Jeremy Bartholomew</t>
  </si>
  <si>
    <t>Standard at Fall Creek</t>
  </si>
  <si>
    <t>SEC Fall Creek Preserve Dr. and Sam Houston Pkwy</t>
  </si>
  <si>
    <t>Daniel Smith</t>
  </si>
  <si>
    <t>Matt Vruggink</t>
  </si>
  <si>
    <t>Kingspoint Manor</t>
  </si>
  <si>
    <t>N. of intersection of Hall Road and Kingspoint Road</t>
  </si>
  <si>
    <t>Audrey Martin</t>
  </si>
  <si>
    <t>West Oaks Crossing</t>
  </si>
  <si>
    <t>1700-1900 Block of South Texas 6</t>
  </si>
  <si>
    <t>David Koogler</t>
  </si>
  <si>
    <t>Zach Cavendar</t>
  </si>
  <si>
    <t>Provision at West Bellfort</t>
  </si>
  <si>
    <t>S. side of W. Bellfort Ave. at Belknap Road</t>
  </si>
  <si>
    <t>Jervon Harris</t>
  </si>
  <si>
    <t>Ruben Esqueda</t>
  </si>
  <si>
    <t>Auden Village</t>
  </si>
  <si>
    <t>8500 block of Fuqua Street</t>
  </si>
  <si>
    <t>Provision at Clodine Road</t>
  </si>
  <si>
    <t>SEC Boss Gaston Rd and Clodine Road</t>
  </si>
  <si>
    <t>Stonebrook Manor Apartments</t>
  </si>
  <si>
    <t>SEQ Kurland and IH 45</t>
  </si>
  <si>
    <t>Michael Robinson</t>
  </si>
  <si>
    <t>Blake Searcy</t>
  </si>
  <si>
    <t>Cottages at Sheldon</t>
  </si>
  <si>
    <t>900 block of Sheldon, Channelview</t>
  </si>
  <si>
    <t xml:space="preserve">Ryan Hettig </t>
  </si>
  <si>
    <t>Ann Duggin</t>
  </si>
  <si>
    <t>Sphinx at Sims Bayou Villas</t>
  </si>
  <si>
    <t>Joseph Augumadu</t>
  </si>
  <si>
    <t>Trails at Palm Center</t>
  </si>
  <si>
    <t>NEC of Martin Luther King Jr. Blvd &amp; Griggs Road</t>
  </si>
  <si>
    <t>Neal Drobenare</t>
  </si>
  <si>
    <t>Lofts at Spanish Trails</t>
  </si>
  <si>
    <t>4320 Old Spanish Trail</t>
  </si>
  <si>
    <t>Justin Hartz</t>
  </si>
  <si>
    <t>Jason Trevino</t>
  </si>
  <si>
    <t>Providence Stoneforest</t>
  </si>
  <si>
    <t>Spring</t>
  </si>
  <si>
    <t>City</t>
  </si>
  <si>
    <t>4914 Spring Cypress</t>
  </si>
  <si>
    <t>Gala at Four Corners</t>
  </si>
  <si>
    <t>Old Richmond Road west of Sugarbridge Trail</t>
  </si>
  <si>
    <t>Four Corners</t>
  </si>
  <si>
    <t>Houston</t>
  </si>
  <si>
    <t>Houston ETJ</t>
  </si>
  <si>
    <t>Crosby Meadows</t>
  </si>
  <si>
    <t>304 Krenek</t>
  </si>
  <si>
    <t>Crosby</t>
  </si>
  <si>
    <t>Devin Baker</t>
  </si>
  <si>
    <t>James Washburn</t>
  </si>
  <si>
    <t>Email</t>
  </si>
  <si>
    <t>CRA?</t>
  </si>
  <si>
    <t>Large BR's?</t>
  </si>
  <si>
    <t>Rehab?</t>
  </si>
  <si>
    <t>HOA?</t>
  </si>
  <si>
    <t>dkoogler@mark-dana.com</t>
  </si>
  <si>
    <t>Council District</t>
  </si>
  <si>
    <t>D</t>
  </si>
  <si>
    <t>Project Cost</t>
  </si>
  <si>
    <t>Cost per Unit</t>
  </si>
  <si>
    <t>N</t>
  </si>
  <si>
    <t>Y</t>
  </si>
  <si>
    <t>ETJ</t>
  </si>
  <si>
    <t>donna@marqueconsultants.com</t>
  </si>
  <si>
    <t>rhettig@hettig-kahn.com</t>
  </si>
  <si>
    <t>dpbaker@lcjcompanies.com</t>
  </si>
  <si>
    <t>General  (rehab)</t>
  </si>
  <si>
    <t>jharris@gardnercapital.com</t>
  </si>
  <si>
    <t>steve@resolutioninc.net</t>
  </si>
  <si>
    <t>F</t>
  </si>
  <si>
    <t>jhartz@ldgdevelopment.com</t>
  </si>
  <si>
    <t>sfairfield@covenantcapital.org</t>
  </si>
  <si>
    <t>nkelley@blazerbuilding.com</t>
  </si>
  <si>
    <t>mcnguyen@vnteamwork.org</t>
  </si>
  <si>
    <t>mjv@ojalaholdings.com</t>
  </si>
  <si>
    <t>E</t>
  </si>
  <si>
    <t>mike.robinson@robcap.com</t>
  </si>
  <si>
    <t>dwilson@apcommunities.com</t>
  </si>
  <si>
    <t>G</t>
  </si>
  <si>
    <t>dyarden@amtexhousing.com</t>
  </si>
  <si>
    <t>Support</t>
  </si>
  <si>
    <t>State Rep. Wayne Smith</t>
  </si>
  <si>
    <t>CM Le</t>
  </si>
  <si>
    <t>CM Davis</t>
  </si>
  <si>
    <t>Supportive</t>
  </si>
  <si>
    <t>Rick Sims</t>
  </si>
  <si>
    <t>rrsims90@aol.com</t>
  </si>
  <si>
    <t>Just outside Outreach Area. Flood plain???</t>
  </si>
  <si>
    <t>Hard Copy?</t>
  </si>
  <si>
    <t>5300 Airport Blvd.</t>
  </si>
  <si>
    <t>Needs a 1-mile, 3-year resolution</t>
  </si>
  <si>
    <t>F/LPA</t>
  </si>
  <si>
    <t>ETJ/LPA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</si>
</sst>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.5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horizontal="left"/>
    </xf>
    <xf numFmtId="0" fontId="3" fillId="0" borderId="0" xfId="1" applyAlignment="1">
      <alignment horizontal="left"/>
    </xf>
  </cellXfs>
  <cellStyles count="15">
    <cellStyle name="Comma 2" xfId="2"/>
    <cellStyle name="Comma 2 2" xfId="3"/>
    <cellStyle name="Comma 3" xfId="4"/>
    <cellStyle name="Currency 2" xfId="5"/>
    <cellStyle name="Currency 2 2" xfId="6"/>
    <cellStyle name="Currency 3" xfId="7"/>
    <cellStyle name="Hyperlink" xfId="1" builtinId="8"/>
    <cellStyle name="Hyperlink 2" xfId="8"/>
    <cellStyle name="Normal" xfId="0" builtinId="0"/>
    <cellStyle name="Normal 2" xfId="9"/>
    <cellStyle name="Normal 2 2" xfId="10"/>
    <cellStyle name="Percent 2" xfId="12"/>
    <cellStyle name="Percent 2 2" xfId="13"/>
    <cellStyle name="Percent 3" xfId="14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hartz@ldgdevelopment.com" TargetMode="External"/><Relationship Id="rId13" Type="http://schemas.openxmlformats.org/officeDocument/2006/relationships/hyperlink" Target="mailto:mcnguyen@vnteamwork.org" TargetMode="External"/><Relationship Id="rId18" Type="http://schemas.openxmlformats.org/officeDocument/2006/relationships/hyperlink" Target="mailto:dkoogler@mark-dana.com" TargetMode="External"/><Relationship Id="rId3" Type="http://schemas.openxmlformats.org/officeDocument/2006/relationships/hyperlink" Target="mailto:rhettig@hettig-kahn.com" TargetMode="External"/><Relationship Id="rId21" Type="http://schemas.openxmlformats.org/officeDocument/2006/relationships/hyperlink" Target="mailto:rrsims90@aol.com" TargetMode="External"/><Relationship Id="rId7" Type="http://schemas.openxmlformats.org/officeDocument/2006/relationships/hyperlink" Target="mailto:donna@marqueconsultants.com" TargetMode="External"/><Relationship Id="rId12" Type="http://schemas.openxmlformats.org/officeDocument/2006/relationships/hyperlink" Target="mailto:jharris@gardnercapital.com" TargetMode="External"/><Relationship Id="rId17" Type="http://schemas.openxmlformats.org/officeDocument/2006/relationships/hyperlink" Target="mailto:donna@marqueconsultants.com" TargetMode="External"/><Relationship Id="rId2" Type="http://schemas.openxmlformats.org/officeDocument/2006/relationships/hyperlink" Target="mailto:donna@marqueconsultants.com" TargetMode="External"/><Relationship Id="rId16" Type="http://schemas.openxmlformats.org/officeDocument/2006/relationships/hyperlink" Target="mailto:dwilson@apcommunities.com" TargetMode="External"/><Relationship Id="rId20" Type="http://schemas.openxmlformats.org/officeDocument/2006/relationships/hyperlink" Target="mailto:dyarden@amtexhousing.com" TargetMode="External"/><Relationship Id="rId1" Type="http://schemas.openxmlformats.org/officeDocument/2006/relationships/hyperlink" Target="mailto:dkoogler@mark-dana.com" TargetMode="External"/><Relationship Id="rId6" Type="http://schemas.openxmlformats.org/officeDocument/2006/relationships/hyperlink" Target="mailto:steve@resolutioninc.net" TargetMode="External"/><Relationship Id="rId11" Type="http://schemas.openxmlformats.org/officeDocument/2006/relationships/hyperlink" Target="mailto:jharris@gardnercapital.com" TargetMode="External"/><Relationship Id="rId5" Type="http://schemas.openxmlformats.org/officeDocument/2006/relationships/hyperlink" Target="mailto:jharris@gardnercapital.com" TargetMode="External"/><Relationship Id="rId15" Type="http://schemas.openxmlformats.org/officeDocument/2006/relationships/hyperlink" Target="mailto:mike.robinson@robcap.com" TargetMode="External"/><Relationship Id="rId10" Type="http://schemas.openxmlformats.org/officeDocument/2006/relationships/hyperlink" Target="mailto:nkelley@blazerbuilding.com" TargetMode="External"/><Relationship Id="rId19" Type="http://schemas.openxmlformats.org/officeDocument/2006/relationships/hyperlink" Target="mailto:dyarden@amtexhousing.com" TargetMode="External"/><Relationship Id="rId4" Type="http://schemas.openxmlformats.org/officeDocument/2006/relationships/hyperlink" Target="mailto:dpbaker@lcjcompanies.com" TargetMode="External"/><Relationship Id="rId9" Type="http://schemas.openxmlformats.org/officeDocument/2006/relationships/hyperlink" Target="mailto:sfairfield@covenantcapital.org" TargetMode="External"/><Relationship Id="rId14" Type="http://schemas.openxmlformats.org/officeDocument/2006/relationships/hyperlink" Target="mailto:mjv@ojalaholdings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topLeftCell="B1" workbookViewId="0">
      <selection activeCell="F21" sqref="F21"/>
    </sheetView>
  </sheetViews>
  <sheetFormatPr defaultRowHeight="14.4" x14ac:dyDescent="0.3"/>
  <cols>
    <col min="1" max="1" width="0" style="4" hidden="1" customWidth="1"/>
    <col min="2" max="2" width="10.77734375" style="4" customWidth="1"/>
    <col min="3" max="3" width="26" customWidth="1"/>
    <col min="4" max="4" width="49.88671875" customWidth="1"/>
    <col min="5" max="5" width="15" customWidth="1"/>
    <col min="6" max="7" width="8.88671875" style="4"/>
    <col min="8" max="8" width="16" style="4" customWidth="1"/>
    <col min="9" max="10" width="16" style="11" customWidth="1"/>
    <col min="11" max="11" width="22.44140625" customWidth="1"/>
    <col min="12" max="12" width="21.33203125" hidden="1" customWidth="1"/>
    <col min="13" max="13" width="0" style="4" hidden="1" customWidth="1"/>
    <col min="14" max="14" width="29.77734375" hidden="1" customWidth="1"/>
    <col min="15" max="18" width="8.88671875" style="4"/>
    <col min="19" max="19" width="36" style="13" bestFit="1" customWidth="1"/>
  </cols>
  <sheetData>
    <row r="1" spans="1:19" s="1" customFormat="1" ht="29.4" thickBot="1" x14ac:dyDescent="0.35">
      <c r="A1" s="3" t="s">
        <v>125</v>
      </c>
      <c r="B1" s="3" t="s">
        <v>0</v>
      </c>
      <c r="C1" s="2" t="s">
        <v>1</v>
      </c>
      <c r="D1" s="2" t="s">
        <v>2</v>
      </c>
      <c r="E1" s="2" t="s">
        <v>75</v>
      </c>
      <c r="F1" s="3" t="s">
        <v>93</v>
      </c>
      <c r="G1" s="3" t="s">
        <v>3</v>
      </c>
      <c r="H1" s="3" t="s">
        <v>4</v>
      </c>
      <c r="I1" s="10" t="s">
        <v>95</v>
      </c>
      <c r="J1" s="10" t="s">
        <v>96</v>
      </c>
      <c r="K1" s="2" t="s">
        <v>10</v>
      </c>
      <c r="L1" s="2" t="s">
        <v>11</v>
      </c>
      <c r="M1" s="3" t="s">
        <v>5</v>
      </c>
      <c r="N1" s="3" t="s">
        <v>87</v>
      </c>
      <c r="O1" s="3" t="s">
        <v>88</v>
      </c>
      <c r="P1" s="3" t="s">
        <v>89</v>
      </c>
      <c r="Q1" s="3" t="s">
        <v>90</v>
      </c>
      <c r="R1" s="3" t="s">
        <v>91</v>
      </c>
      <c r="S1" s="3" t="s">
        <v>117</v>
      </c>
    </row>
    <row r="2" spans="1:19" x14ac:dyDescent="0.3">
      <c r="A2" s="4" t="s">
        <v>98</v>
      </c>
      <c r="B2" s="4">
        <v>16225</v>
      </c>
      <c r="C2" t="s">
        <v>52</v>
      </c>
      <c r="D2" t="s">
        <v>53</v>
      </c>
      <c r="E2" t="s">
        <v>80</v>
      </c>
      <c r="F2" s="4" t="s">
        <v>94</v>
      </c>
      <c r="G2" s="4">
        <v>144</v>
      </c>
      <c r="H2" s="4" t="s">
        <v>8</v>
      </c>
      <c r="I2" s="11">
        <v>20314605</v>
      </c>
      <c r="J2" s="11">
        <f>+I2/G2</f>
        <v>141073.64583333334</v>
      </c>
      <c r="K2" t="s">
        <v>46</v>
      </c>
      <c r="L2" t="s">
        <v>47</v>
      </c>
      <c r="M2" s="4">
        <v>119</v>
      </c>
      <c r="N2" s="14" t="s">
        <v>92</v>
      </c>
      <c r="O2" s="4" t="s">
        <v>97</v>
      </c>
      <c r="P2" s="4" t="s">
        <v>98</v>
      </c>
      <c r="Q2" s="4" t="s">
        <v>97</v>
      </c>
      <c r="R2" s="4" t="s">
        <v>97</v>
      </c>
    </row>
    <row r="3" spans="1:19" x14ac:dyDescent="0.3">
      <c r="B3" s="4">
        <v>16256</v>
      </c>
      <c r="C3" s="7" t="s">
        <v>22</v>
      </c>
      <c r="D3" s="7" t="s">
        <v>23</v>
      </c>
      <c r="E3" s="7" t="s">
        <v>81</v>
      </c>
      <c r="F3" s="8" t="s">
        <v>99</v>
      </c>
      <c r="G3" s="4">
        <v>120</v>
      </c>
      <c r="H3" s="4" t="s">
        <v>8</v>
      </c>
      <c r="I3" s="11">
        <v>12852226</v>
      </c>
      <c r="J3" s="11">
        <f t="shared" ref="J3:J22" si="0">+I3/G3</f>
        <v>107101.88333333333</v>
      </c>
      <c r="K3" t="s">
        <v>17</v>
      </c>
      <c r="L3" t="s">
        <v>24</v>
      </c>
      <c r="M3" s="4">
        <v>123</v>
      </c>
      <c r="N3" s="12" t="s">
        <v>100</v>
      </c>
      <c r="O3" s="4" t="s">
        <v>97</v>
      </c>
      <c r="P3" s="4" t="s">
        <v>98</v>
      </c>
      <c r="Q3" s="4" t="s">
        <v>97</v>
      </c>
      <c r="R3" s="4" t="s">
        <v>98</v>
      </c>
    </row>
    <row r="4" spans="1:19" x14ac:dyDescent="0.3">
      <c r="A4" s="4" t="s">
        <v>98</v>
      </c>
      <c r="B4" s="4">
        <v>16084</v>
      </c>
      <c r="C4" s="7" t="s">
        <v>60</v>
      </c>
      <c r="D4" s="7" t="s">
        <v>61</v>
      </c>
      <c r="E4" s="7" t="s">
        <v>81</v>
      </c>
      <c r="F4" s="8" t="s">
        <v>99</v>
      </c>
      <c r="G4" s="4">
        <v>80</v>
      </c>
      <c r="H4" s="4" t="s">
        <v>8</v>
      </c>
      <c r="I4" s="11">
        <v>18951580</v>
      </c>
      <c r="J4" s="11">
        <f t="shared" si="0"/>
        <v>236894.75</v>
      </c>
      <c r="K4" t="s">
        <v>62</v>
      </c>
      <c r="L4" t="s">
        <v>63</v>
      </c>
      <c r="M4" s="4">
        <v>112</v>
      </c>
      <c r="N4" s="12" t="s">
        <v>101</v>
      </c>
      <c r="O4" s="4" t="s">
        <v>97</v>
      </c>
      <c r="P4" s="4" t="s">
        <v>98</v>
      </c>
      <c r="Q4" s="4" t="s">
        <v>97</v>
      </c>
    </row>
    <row r="5" spans="1:19" x14ac:dyDescent="0.3">
      <c r="A5" s="4" t="s">
        <v>98</v>
      </c>
      <c r="B5" s="4">
        <v>16175</v>
      </c>
      <c r="C5" s="7" t="s">
        <v>82</v>
      </c>
      <c r="D5" s="7" t="s">
        <v>83</v>
      </c>
      <c r="E5" s="7" t="s">
        <v>84</v>
      </c>
      <c r="F5" s="8" t="s">
        <v>99</v>
      </c>
      <c r="G5" s="8">
        <v>97</v>
      </c>
      <c r="H5" s="4" t="s">
        <v>103</v>
      </c>
      <c r="I5" s="11">
        <v>9448569</v>
      </c>
      <c r="J5" s="11">
        <f t="shared" si="0"/>
        <v>97407.927835051552</v>
      </c>
      <c r="K5" s="7" t="s">
        <v>85</v>
      </c>
      <c r="L5" s="7" t="s">
        <v>86</v>
      </c>
      <c r="M5" s="4">
        <v>119</v>
      </c>
      <c r="N5" s="12" t="s">
        <v>102</v>
      </c>
      <c r="O5" s="4" t="s">
        <v>97</v>
      </c>
      <c r="P5" s="4" t="s">
        <v>98</v>
      </c>
      <c r="Q5" s="4" t="s">
        <v>98</v>
      </c>
      <c r="R5" s="4" t="s">
        <v>98</v>
      </c>
      <c r="S5" s="13" t="s">
        <v>118</v>
      </c>
    </row>
    <row r="6" spans="1:19" x14ac:dyDescent="0.3">
      <c r="A6" s="4" t="s">
        <v>98</v>
      </c>
      <c r="B6" s="9">
        <v>16246</v>
      </c>
      <c r="C6" s="7" t="s">
        <v>77</v>
      </c>
      <c r="D6" s="7" t="s">
        <v>78</v>
      </c>
      <c r="E6" s="7" t="s">
        <v>79</v>
      </c>
      <c r="F6" s="8" t="s">
        <v>129</v>
      </c>
      <c r="G6" s="8">
        <v>96</v>
      </c>
      <c r="H6" s="4" t="s">
        <v>13</v>
      </c>
      <c r="I6" s="11">
        <v>15162252</v>
      </c>
      <c r="J6" s="11">
        <f t="shared" si="0"/>
        <v>157940.125</v>
      </c>
      <c r="K6" t="s">
        <v>50</v>
      </c>
      <c r="L6" t="s">
        <v>51</v>
      </c>
      <c r="M6" s="4">
        <v>121</v>
      </c>
      <c r="N6" s="12" t="s">
        <v>104</v>
      </c>
      <c r="O6" s="4" t="s">
        <v>97</v>
      </c>
      <c r="P6" s="4" t="s">
        <v>97</v>
      </c>
      <c r="Q6" s="4" t="s">
        <v>97</v>
      </c>
      <c r="R6" s="4" t="s">
        <v>98</v>
      </c>
    </row>
    <row r="7" spans="1:19" x14ac:dyDescent="0.3">
      <c r="A7" s="4" t="s">
        <v>98</v>
      </c>
      <c r="B7" s="4">
        <v>16327</v>
      </c>
      <c r="C7" s="7" t="s">
        <v>33</v>
      </c>
      <c r="D7" s="7" t="s">
        <v>34</v>
      </c>
      <c r="E7" s="7" t="s">
        <v>80</v>
      </c>
      <c r="F7" s="8" t="s">
        <v>128</v>
      </c>
      <c r="G7" s="8">
        <v>150</v>
      </c>
      <c r="H7" s="4" t="s">
        <v>13</v>
      </c>
      <c r="I7" s="11">
        <v>22852512</v>
      </c>
      <c r="J7" s="11">
        <f t="shared" si="0"/>
        <v>152350.07999999999</v>
      </c>
      <c r="K7" t="s">
        <v>35</v>
      </c>
      <c r="L7" t="s">
        <v>36</v>
      </c>
      <c r="M7" s="4">
        <v>122</v>
      </c>
      <c r="N7" s="12" t="s">
        <v>105</v>
      </c>
      <c r="O7" s="4" t="s">
        <v>97</v>
      </c>
      <c r="P7" s="4" t="s">
        <v>97</v>
      </c>
      <c r="Q7" s="4" t="s">
        <v>97</v>
      </c>
      <c r="R7" s="4" t="s">
        <v>98</v>
      </c>
    </row>
    <row r="8" spans="1:19" x14ac:dyDescent="0.3">
      <c r="B8" s="4">
        <v>16137</v>
      </c>
      <c r="C8" s="7" t="s">
        <v>41</v>
      </c>
      <c r="D8" s="7" t="s">
        <v>42</v>
      </c>
      <c r="E8" s="7" t="s">
        <v>80</v>
      </c>
      <c r="F8" s="8" t="s">
        <v>94</v>
      </c>
      <c r="G8" s="8">
        <v>132</v>
      </c>
      <c r="H8" s="4" t="s">
        <v>8</v>
      </c>
      <c r="I8" s="11">
        <v>19757192</v>
      </c>
      <c r="J8" s="11">
        <f t="shared" si="0"/>
        <v>149675.69696969696</v>
      </c>
      <c r="K8" t="s">
        <v>17</v>
      </c>
      <c r="L8" t="s">
        <v>43</v>
      </c>
      <c r="M8" s="4">
        <v>121</v>
      </c>
      <c r="N8" s="12" t="s">
        <v>100</v>
      </c>
      <c r="O8" s="4" t="s">
        <v>97</v>
      </c>
      <c r="P8" s="4" t="s">
        <v>98</v>
      </c>
      <c r="Q8" s="4" t="s">
        <v>97</v>
      </c>
      <c r="R8" s="4" t="s">
        <v>97</v>
      </c>
    </row>
    <row r="9" spans="1:19" x14ac:dyDescent="0.3">
      <c r="A9" s="4" t="s">
        <v>98</v>
      </c>
      <c r="B9" s="6">
        <v>16070</v>
      </c>
      <c r="C9" s="7" t="s">
        <v>69</v>
      </c>
      <c r="D9" s="7" t="s">
        <v>70</v>
      </c>
      <c r="E9" s="7" t="s">
        <v>80</v>
      </c>
      <c r="F9" s="8" t="s">
        <v>94</v>
      </c>
      <c r="G9" s="8">
        <v>110</v>
      </c>
      <c r="H9" s="4" t="s">
        <v>8</v>
      </c>
      <c r="I9" s="11">
        <v>21935595</v>
      </c>
      <c r="J9" s="11">
        <f t="shared" si="0"/>
        <v>199414.5</v>
      </c>
      <c r="K9" t="s">
        <v>71</v>
      </c>
      <c r="L9" t="s">
        <v>72</v>
      </c>
      <c r="M9" s="4">
        <v>110</v>
      </c>
      <c r="N9" s="12" t="s">
        <v>107</v>
      </c>
      <c r="O9" s="4" t="s">
        <v>98</v>
      </c>
      <c r="P9" s="4" t="s">
        <v>98</v>
      </c>
      <c r="Q9" s="4" t="s">
        <v>97</v>
      </c>
      <c r="R9" s="4" t="s">
        <v>97</v>
      </c>
      <c r="S9" s="13" t="s">
        <v>127</v>
      </c>
    </row>
    <row r="10" spans="1:19" x14ac:dyDescent="0.3">
      <c r="B10" s="4">
        <v>16223</v>
      </c>
      <c r="C10" s="7" t="s">
        <v>14</v>
      </c>
      <c r="D10" s="7" t="s">
        <v>15</v>
      </c>
      <c r="E10" s="7" t="s">
        <v>81</v>
      </c>
      <c r="F10" s="8" t="s">
        <v>99</v>
      </c>
      <c r="G10" s="8">
        <v>104</v>
      </c>
      <c r="H10" s="4" t="s">
        <v>8</v>
      </c>
      <c r="I10" s="11">
        <v>19222922</v>
      </c>
      <c r="J10" s="11">
        <f t="shared" si="0"/>
        <v>184835.78846153847</v>
      </c>
      <c r="K10" t="s">
        <v>16</v>
      </c>
      <c r="L10" t="s">
        <v>17</v>
      </c>
      <c r="M10" s="4">
        <v>123</v>
      </c>
      <c r="N10" s="12" t="s">
        <v>108</v>
      </c>
      <c r="O10" s="4" t="s">
        <v>97</v>
      </c>
      <c r="P10" s="4" t="s">
        <v>98</v>
      </c>
      <c r="Q10" s="4" t="s">
        <v>97</v>
      </c>
      <c r="R10" s="4" t="s">
        <v>98</v>
      </c>
    </row>
    <row r="11" spans="1:19" x14ac:dyDescent="0.3">
      <c r="A11" s="4" t="s">
        <v>98</v>
      </c>
      <c r="B11" s="4">
        <v>16224</v>
      </c>
      <c r="C11" s="7" t="s">
        <v>18</v>
      </c>
      <c r="D11" s="7" t="s">
        <v>19</v>
      </c>
      <c r="E11" s="7" t="s">
        <v>81</v>
      </c>
      <c r="F11" s="8" t="s">
        <v>128</v>
      </c>
      <c r="G11" s="8">
        <v>126</v>
      </c>
      <c r="H11" s="4" t="s">
        <v>13</v>
      </c>
      <c r="I11" s="11">
        <v>19078580</v>
      </c>
      <c r="J11" s="11">
        <f t="shared" si="0"/>
        <v>151417.3015873016</v>
      </c>
      <c r="K11" t="s">
        <v>20</v>
      </c>
      <c r="L11" t="s">
        <v>21</v>
      </c>
      <c r="M11" s="4">
        <v>123</v>
      </c>
      <c r="N11" s="12" t="s">
        <v>116</v>
      </c>
      <c r="O11" s="4" t="s">
        <v>97</v>
      </c>
      <c r="P11" s="4" t="s">
        <v>97</v>
      </c>
      <c r="Q11" s="4" t="s">
        <v>97</v>
      </c>
      <c r="R11" s="4" t="s">
        <v>98</v>
      </c>
      <c r="S11" s="13" t="s">
        <v>119</v>
      </c>
    </row>
    <row r="12" spans="1:19" x14ac:dyDescent="0.3">
      <c r="A12" s="4" t="s">
        <v>98</v>
      </c>
      <c r="B12" s="4">
        <v>16359</v>
      </c>
      <c r="C12" s="7" t="s">
        <v>29</v>
      </c>
      <c r="D12" s="7" t="s">
        <v>30</v>
      </c>
      <c r="E12" s="7" t="s">
        <v>80</v>
      </c>
      <c r="F12" s="8" t="s">
        <v>128</v>
      </c>
      <c r="G12" s="8">
        <v>144</v>
      </c>
      <c r="H12" s="4" t="s">
        <v>8</v>
      </c>
      <c r="I12" s="11">
        <v>23554185</v>
      </c>
      <c r="J12" s="11">
        <f t="shared" si="0"/>
        <v>163570.72916666666</v>
      </c>
      <c r="K12" t="s">
        <v>20</v>
      </c>
      <c r="L12" t="s">
        <v>21</v>
      </c>
      <c r="M12" s="4">
        <v>123</v>
      </c>
      <c r="N12" s="12" t="s">
        <v>116</v>
      </c>
      <c r="O12" s="4" t="s">
        <v>97</v>
      </c>
      <c r="P12" s="4" t="s">
        <v>98</v>
      </c>
      <c r="Q12" s="4" t="s">
        <v>97</v>
      </c>
      <c r="R12" s="4" t="s">
        <v>98</v>
      </c>
      <c r="S12" s="13" t="s">
        <v>119</v>
      </c>
    </row>
    <row r="13" spans="1:19" x14ac:dyDescent="0.3">
      <c r="B13" s="8">
        <v>16358</v>
      </c>
      <c r="C13" s="7" t="s">
        <v>73</v>
      </c>
      <c r="D13" s="7" t="s">
        <v>76</v>
      </c>
      <c r="E13" s="7" t="s">
        <v>74</v>
      </c>
      <c r="F13" s="8" t="s">
        <v>99</v>
      </c>
      <c r="G13" s="8">
        <v>170</v>
      </c>
      <c r="H13" s="4" t="s">
        <v>13</v>
      </c>
      <c r="I13" s="11">
        <v>22390607</v>
      </c>
      <c r="J13" s="11">
        <f t="shared" si="0"/>
        <v>131709.45294117648</v>
      </c>
      <c r="K13" t="s">
        <v>31</v>
      </c>
      <c r="L13" t="s">
        <v>32</v>
      </c>
      <c r="M13" s="4">
        <v>122</v>
      </c>
      <c r="N13" s="12" t="s">
        <v>109</v>
      </c>
      <c r="O13" s="4" t="s">
        <v>97</v>
      </c>
      <c r="P13" s="4" t="s">
        <v>97</v>
      </c>
      <c r="Q13" s="4" t="s">
        <v>97</v>
      </c>
      <c r="R13" s="4" t="s">
        <v>98</v>
      </c>
    </row>
    <row r="14" spans="1:19" x14ac:dyDescent="0.3">
      <c r="A14" s="4" t="s">
        <v>98</v>
      </c>
      <c r="B14" s="4">
        <v>16251</v>
      </c>
      <c r="C14" s="7" t="s">
        <v>54</v>
      </c>
      <c r="D14" s="7" t="s">
        <v>55</v>
      </c>
      <c r="E14" s="7" t="s">
        <v>81</v>
      </c>
      <c r="F14" s="8" t="s">
        <v>99</v>
      </c>
      <c r="G14" s="8">
        <v>120</v>
      </c>
      <c r="H14" s="4" t="s">
        <v>8</v>
      </c>
      <c r="I14" s="11">
        <v>20938605</v>
      </c>
      <c r="J14" s="11">
        <f t="shared" si="0"/>
        <v>174488.375</v>
      </c>
      <c r="K14" t="s">
        <v>50</v>
      </c>
      <c r="L14" t="s">
        <v>51</v>
      </c>
      <c r="M14" s="4">
        <v>117</v>
      </c>
      <c r="N14" s="12" t="s">
        <v>104</v>
      </c>
      <c r="O14" s="4" t="s">
        <v>97</v>
      </c>
      <c r="P14" s="4" t="s">
        <v>98</v>
      </c>
      <c r="Q14" s="4" t="s">
        <v>97</v>
      </c>
      <c r="R14" s="4" t="s">
        <v>98</v>
      </c>
    </row>
    <row r="15" spans="1:19" x14ac:dyDescent="0.3">
      <c r="A15" s="4" t="s">
        <v>98</v>
      </c>
      <c r="B15" s="4">
        <v>16258</v>
      </c>
      <c r="C15" s="7" t="s">
        <v>48</v>
      </c>
      <c r="D15" s="7" t="s">
        <v>49</v>
      </c>
      <c r="E15" s="7" t="s">
        <v>80</v>
      </c>
      <c r="F15" s="8" t="s">
        <v>106</v>
      </c>
      <c r="G15" s="8">
        <v>120</v>
      </c>
      <c r="H15" s="4" t="s">
        <v>8</v>
      </c>
      <c r="I15" s="11">
        <v>21867993</v>
      </c>
      <c r="J15" s="11">
        <f t="shared" si="0"/>
        <v>182233.27499999999</v>
      </c>
      <c r="K15" t="s">
        <v>50</v>
      </c>
      <c r="L15" t="s">
        <v>51</v>
      </c>
      <c r="M15" s="4">
        <v>121</v>
      </c>
      <c r="N15" s="12" t="s">
        <v>104</v>
      </c>
      <c r="O15" s="4" t="s">
        <v>97</v>
      </c>
      <c r="P15" s="4" t="s">
        <v>98</v>
      </c>
      <c r="Q15" s="4" t="s">
        <v>97</v>
      </c>
      <c r="R15" s="4" t="s">
        <v>98</v>
      </c>
      <c r="S15" s="13" t="s">
        <v>119</v>
      </c>
    </row>
    <row r="16" spans="1:19" x14ac:dyDescent="0.3">
      <c r="A16" s="4" t="s">
        <v>98</v>
      </c>
      <c r="B16" s="4">
        <v>16042</v>
      </c>
      <c r="C16" s="7" t="s">
        <v>6</v>
      </c>
      <c r="D16" s="7" t="s">
        <v>7</v>
      </c>
      <c r="E16" s="7" t="s">
        <v>80</v>
      </c>
      <c r="F16" s="8" t="s">
        <v>99</v>
      </c>
      <c r="G16" s="8">
        <v>112</v>
      </c>
      <c r="H16" s="4" t="s">
        <v>8</v>
      </c>
      <c r="I16" s="11">
        <v>17193586</v>
      </c>
      <c r="J16" s="11">
        <f t="shared" si="0"/>
        <v>153514.16071428571</v>
      </c>
      <c r="K16" t="s">
        <v>9</v>
      </c>
      <c r="L16" t="s">
        <v>12</v>
      </c>
      <c r="M16" s="4">
        <v>124</v>
      </c>
      <c r="N16" s="12" t="s">
        <v>110</v>
      </c>
      <c r="O16" s="4" t="s">
        <v>97</v>
      </c>
      <c r="P16" s="4" t="s">
        <v>98</v>
      </c>
      <c r="Q16" s="4" t="s">
        <v>97</v>
      </c>
      <c r="R16" s="4" t="s">
        <v>98</v>
      </c>
    </row>
    <row r="17" spans="1:19" x14ac:dyDescent="0.3">
      <c r="A17" s="4" t="s">
        <v>98</v>
      </c>
      <c r="B17" s="4">
        <v>16218</v>
      </c>
      <c r="C17" s="7" t="s">
        <v>64</v>
      </c>
      <c r="D17" s="7" t="s">
        <v>126</v>
      </c>
      <c r="E17" s="7" t="s">
        <v>80</v>
      </c>
      <c r="F17" s="8" t="s">
        <v>94</v>
      </c>
      <c r="G17" s="8">
        <v>132</v>
      </c>
      <c r="H17" s="4" t="s">
        <v>121</v>
      </c>
      <c r="I17" s="11">
        <v>21239810</v>
      </c>
      <c r="J17" s="11">
        <f>+I17/G17</f>
        <v>160907.65151515152</v>
      </c>
      <c r="K17" t="s">
        <v>122</v>
      </c>
      <c r="L17" t="s">
        <v>65</v>
      </c>
      <c r="M17" s="4">
        <v>111</v>
      </c>
      <c r="N17" s="12" t="s">
        <v>123</v>
      </c>
      <c r="O17" s="4" t="s">
        <v>97</v>
      </c>
      <c r="P17" s="4" t="s">
        <v>98</v>
      </c>
      <c r="Q17" s="4" t="s">
        <v>97</v>
      </c>
      <c r="R17" s="4" t="s">
        <v>97</v>
      </c>
      <c r="S17" s="13" t="s">
        <v>124</v>
      </c>
    </row>
    <row r="18" spans="1:19" x14ac:dyDescent="0.3">
      <c r="A18" s="4" t="s">
        <v>98</v>
      </c>
      <c r="B18" s="4">
        <v>16118</v>
      </c>
      <c r="C18" s="7" t="s">
        <v>37</v>
      </c>
      <c r="D18" s="7" t="s">
        <v>38</v>
      </c>
      <c r="E18" s="7" t="s">
        <v>80</v>
      </c>
      <c r="F18" s="8" t="s">
        <v>99</v>
      </c>
      <c r="G18" s="8">
        <v>130</v>
      </c>
      <c r="H18" s="4" t="s">
        <v>8</v>
      </c>
      <c r="I18" s="11">
        <v>19924263</v>
      </c>
      <c r="J18" s="11">
        <f t="shared" si="0"/>
        <v>153263.56153846154</v>
      </c>
      <c r="K18" t="s">
        <v>39</v>
      </c>
      <c r="L18" t="s">
        <v>40</v>
      </c>
      <c r="M18" s="4">
        <v>121</v>
      </c>
      <c r="N18" s="12" t="s">
        <v>111</v>
      </c>
      <c r="O18" s="4" t="s">
        <v>97</v>
      </c>
      <c r="P18" s="4" t="s">
        <v>98</v>
      </c>
      <c r="Q18" s="4" t="s">
        <v>97</v>
      </c>
      <c r="R18" s="4" t="s">
        <v>97</v>
      </c>
      <c r="S18" s="13" t="s">
        <v>120</v>
      </c>
    </row>
    <row r="19" spans="1:19" x14ac:dyDescent="0.3">
      <c r="A19" s="4" t="s">
        <v>98</v>
      </c>
      <c r="B19" s="4">
        <v>16304</v>
      </c>
      <c r="C19" s="7" t="s">
        <v>56</v>
      </c>
      <c r="D19" s="7" t="s">
        <v>57</v>
      </c>
      <c r="E19" s="7" t="s">
        <v>80</v>
      </c>
      <c r="F19" s="8" t="s">
        <v>112</v>
      </c>
      <c r="G19" s="8">
        <v>104</v>
      </c>
      <c r="H19" s="4" t="s">
        <v>8</v>
      </c>
      <c r="I19" s="11">
        <v>18568755</v>
      </c>
      <c r="J19" s="11">
        <f t="shared" si="0"/>
        <v>178545.72115384616</v>
      </c>
      <c r="K19" t="s">
        <v>58</v>
      </c>
      <c r="L19" t="s">
        <v>59</v>
      </c>
      <c r="M19" s="4">
        <v>115</v>
      </c>
      <c r="N19" s="12" t="s">
        <v>113</v>
      </c>
      <c r="O19" s="4" t="s">
        <v>97</v>
      </c>
      <c r="P19" s="4" t="s">
        <v>98</v>
      </c>
      <c r="Q19" s="4" t="s">
        <v>97</v>
      </c>
      <c r="R19" s="4" t="s">
        <v>97</v>
      </c>
    </row>
    <row r="20" spans="1:19" x14ac:dyDescent="0.3">
      <c r="A20" s="4" t="s">
        <v>98</v>
      </c>
      <c r="B20" s="4">
        <v>16266</v>
      </c>
      <c r="C20" s="7" t="s">
        <v>25</v>
      </c>
      <c r="D20" s="7" t="s">
        <v>26</v>
      </c>
      <c r="E20" s="7" t="s">
        <v>80</v>
      </c>
      <c r="F20" s="8" t="s">
        <v>128</v>
      </c>
      <c r="G20" s="8">
        <v>98</v>
      </c>
      <c r="H20" s="4" t="s">
        <v>8</v>
      </c>
      <c r="I20" s="11">
        <v>18795735</v>
      </c>
      <c r="J20" s="11">
        <f t="shared" si="0"/>
        <v>191793.21428571429</v>
      </c>
      <c r="K20" t="s">
        <v>27</v>
      </c>
      <c r="L20" t="s">
        <v>28</v>
      </c>
      <c r="M20" s="4">
        <v>123</v>
      </c>
      <c r="N20" s="12" t="s">
        <v>114</v>
      </c>
      <c r="O20" s="4" t="s">
        <v>97</v>
      </c>
      <c r="P20" s="4" t="s">
        <v>98</v>
      </c>
      <c r="Q20" s="4" t="s">
        <v>97</v>
      </c>
      <c r="R20" s="4" t="s">
        <v>98</v>
      </c>
    </row>
    <row r="21" spans="1:19" x14ac:dyDescent="0.3">
      <c r="B21" s="4">
        <v>16239</v>
      </c>
      <c r="C21" s="7" t="s">
        <v>66</v>
      </c>
      <c r="D21" s="7" t="s">
        <v>67</v>
      </c>
      <c r="E21" s="7" t="s">
        <v>80</v>
      </c>
      <c r="F21" s="8" t="s">
        <v>94</v>
      </c>
      <c r="G21" s="8">
        <v>100</v>
      </c>
      <c r="H21" s="4" t="s">
        <v>8</v>
      </c>
      <c r="I21" s="11">
        <v>15005305</v>
      </c>
      <c r="J21" s="11">
        <f t="shared" si="0"/>
        <v>150053.04999999999</v>
      </c>
      <c r="K21" t="s">
        <v>68</v>
      </c>
      <c r="L21" t="s">
        <v>17</v>
      </c>
      <c r="M21" s="4">
        <v>111</v>
      </c>
      <c r="N21" s="12" t="s">
        <v>100</v>
      </c>
      <c r="O21" s="4" t="s">
        <v>98</v>
      </c>
      <c r="P21" s="4" t="s">
        <v>97</v>
      </c>
      <c r="Q21" s="4" t="s">
        <v>97</v>
      </c>
      <c r="R21" s="4" t="s">
        <v>97</v>
      </c>
    </row>
    <row r="22" spans="1:19" x14ac:dyDescent="0.3">
      <c r="A22" s="4" t="s">
        <v>98</v>
      </c>
      <c r="B22" s="5">
        <v>16230</v>
      </c>
      <c r="C22" t="s">
        <v>44</v>
      </c>
      <c r="D22" t="s">
        <v>45</v>
      </c>
      <c r="E22" s="7" t="s">
        <v>80</v>
      </c>
      <c r="F22" s="4" t="s">
        <v>115</v>
      </c>
      <c r="G22" s="8">
        <v>119</v>
      </c>
      <c r="H22" s="4" t="s">
        <v>8</v>
      </c>
      <c r="I22" s="11">
        <v>19786654</v>
      </c>
      <c r="J22" s="11">
        <f t="shared" si="0"/>
        <v>166274.40336134454</v>
      </c>
      <c r="K22" t="s">
        <v>46</v>
      </c>
      <c r="L22" t="s">
        <v>47</v>
      </c>
      <c r="M22" s="4">
        <v>121</v>
      </c>
      <c r="N22" s="12" t="s">
        <v>92</v>
      </c>
      <c r="O22" s="4" t="s">
        <v>97</v>
      </c>
      <c r="P22" s="4" t="s">
        <v>98</v>
      </c>
      <c r="Q22" s="4" t="s">
        <v>97</v>
      </c>
      <c r="R22" s="4" t="s">
        <v>98</v>
      </c>
    </row>
    <row r="23" spans="1:19" x14ac:dyDescent="0.3">
      <c r="B23" s="4">
        <f>+COUNTA(B2:B22)</f>
        <v>21</v>
      </c>
    </row>
  </sheetData>
  <sortState ref="B2:K32">
    <sortCondition ref="C2:C32"/>
  </sortState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3" r:id="rId10"/>
    <hyperlink ref="N14" r:id="rId11"/>
    <hyperlink ref="N15" r:id="rId12"/>
    <hyperlink ref="N16" r:id="rId13"/>
    <hyperlink ref="N18" r:id="rId14"/>
    <hyperlink ref="N19" r:id="rId15"/>
    <hyperlink ref="N20" r:id="rId16"/>
    <hyperlink ref="N21" r:id="rId17"/>
    <hyperlink ref="N22" r:id="rId18"/>
    <hyperlink ref="N12" r:id="rId19"/>
    <hyperlink ref="N11" r:id="rId20"/>
    <hyperlink ref="N17" r:id="rId21"/>
  </hyperlinks>
  <pageMargins left="0.25" right="0.25" top="0.75" bottom="0.75" header="0.3" footer="0.3"/>
  <pageSetup paperSize="17" scale="80" orientation="landscape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Speer, Susan - HCD</dc:creator>
  <cp:lastModifiedBy>Speer, Susan - HCD</cp:lastModifiedBy>
  <cp:lastPrinted>2016-01-25T15:52:38Z</cp:lastPrinted>
  <dcterms:created xsi:type="dcterms:W3CDTF">2016-01-20T18:03:56Z</dcterms:created>
  <dcterms:modified xsi:type="dcterms:W3CDTF">2016-01-25T21:16:03Z</dcterms:modified>
</cp:coreProperties>
</file>